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C:\Users\meg.fister\Desktop\"/>
    </mc:Choice>
  </mc:AlternateContent>
  <xr:revisionPtr revIDLastSave="0" documentId="8_{4A2BC68E-43E9-4438-8BEC-151D67A9A6D5}" xr6:coauthVersionLast="47" xr6:coauthVersionMax="47" xr10:uidLastSave="{00000000-0000-0000-0000-000000000000}"/>
  <bookViews>
    <workbookView xWindow="29280" yWindow="2325" windowWidth="18075" windowHeight="12600" xr2:uid="{0E93A3F4-4A55-426F-B20F-BA15FFCD4EE1}"/>
  </bookViews>
  <sheets>
    <sheet name="Ranking" sheetId="1" r:id="rId1"/>
    <sheet name="Office Use Only" sheetId="2" r:id="rId2"/>
  </sheets>
  <externalReferences>
    <externalReference r:id="rId3"/>
    <externalReference r:id="rId4"/>
  </externalReferences>
  <definedNames>
    <definedName name="_xlnm._FilterDatabase" localSheetId="0" hidden="1">Ranking!#REF!</definedName>
    <definedName name="Activity5">'[1]OFFICE USE ONLY'!$B$207:$B$212</definedName>
    <definedName name="Amendment">'[1]OFFICE USE ONLY'!$A$4:$A$5</definedName>
    <definedName name="BenefitPercent">'[1]OFFICE USE ONLY'!#REF!</definedName>
    <definedName name="Building" localSheetId="0">Ranking!#REF!</definedName>
    <definedName name="Building">'[1]Project Info'!#REF!</definedName>
    <definedName name="Cert1">#REF!</definedName>
    <definedName name="Cert2">#REF!</definedName>
    <definedName name="Cert3">#REF!</definedName>
    <definedName name="Cert4">'[1]OFFICE USE ONLY'!$B$199:$B$200</definedName>
    <definedName name="CertifyExpand">'[1]OFFICE USE ONLY'!$F$40:$F$41</definedName>
    <definedName name="CertifyNew">'[1]OFFICE USE ONLY'!$F$35:$F$36</definedName>
    <definedName name="Contact">'[1]OFFICE USE ONLY'!$B$37:$B$38</definedName>
    <definedName name="County">'[1]OFFICE USE ONLY'!$A$12:$A$131</definedName>
    <definedName name="Crime">'[1]OFFICE USE ONLY'!$A$8:$A$9</definedName>
    <definedName name="DisclBeneficiary">'[1]OFFICE USE ONLY'!$F$60:$F$61</definedName>
    <definedName name="DisclQuestion">'[1]OFFICE USE ONLY'!$F$55:$F$56</definedName>
    <definedName name="Enhanced2">'[1]OFFICE USE ONLY'!$A$250:$A$341</definedName>
    <definedName name="EnhIncCounty">[1]Budget!#REF!</definedName>
    <definedName name="Equipment" localSheetId="0">Ranking!#REF!</definedName>
    <definedName name="Equipment">'[1]Project Info'!#REF!</definedName>
    <definedName name="Improvements" localSheetId="0">Ranking!#REF!</definedName>
    <definedName name="Improvements">'[1]Project Info'!#REF!</definedName>
    <definedName name="InvestCost" localSheetId="0">Ranking!#REF!</definedName>
    <definedName name="InvestCost">'[1]Project Info'!#REF!</definedName>
    <definedName name="JobCreate" localSheetId="0">Ranking!#REF!</definedName>
    <definedName name="Land" localSheetId="0">Ranking!#REF!</definedName>
    <definedName name="Land">'[1]Project Info'!#REF!</definedName>
    <definedName name="NewConstruct">'[1]OFFICE USE ONLY'!#REF!</definedName>
    <definedName name="Organization1">'[1]OFFICE USE ONLY'!$B$125:$B$134</definedName>
    <definedName name="_xlnm.Print_Area" localSheetId="0">Ranking!$A$1:$J$8</definedName>
    <definedName name="PubliclyTraded">'[1]OFFICE USE ONLY'!$B$32:$B$33</definedName>
    <definedName name="Rent" localSheetId="0">Ranking!#REF!</definedName>
    <definedName name="Rent">'[1]Project Info'!#REF!</definedName>
    <definedName name="Salutation">'[1]OFFICE USE ONLY'!$B$116:$B$121</definedName>
    <definedName name="ScoreYN">'[2]OFFICE USE ONLY'!$G$12:$G$13</definedName>
    <definedName name="ServiceTechA">'[1]OFFICE USE ONLY'!$B$103:$B$104</definedName>
    <definedName name="SOS">'[1]OFFICE USE ONLY'!$B$15:$B$16</definedName>
    <definedName name="Startup" localSheetId="0">Ranking!#REF!</definedName>
    <definedName name="Startup">'[1]Project Info'!#REF!</definedName>
    <definedName name="TIF">'[1]OFFICE USE ONLY'!$B$27:$B$28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9" i="1" l="1"/>
  <c r="J49" i="1"/>
  <c r="J57" i="1"/>
  <c r="J63" i="1"/>
  <c r="H47" i="1"/>
  <c r="H53" i="1" l="1"/>
  <c r="J53" i="1" s="1"/>
  <c r="H65" i="1"/>
  <c r="J65" i="1" s="1"/>
  <c r="H61" i="1"/>
  <c r="J61" i="1" s="1"/>
  <c r="H59" i="1"/>
  <c r="J59" i="1" s="1"/>
  <c r="H57" i="1"/>
  <c r="H55" i="1"/>
  <c r="J55" i="1" s="1"/>
  <c r="J47" i="1" l="1"/>
  <c r="H45" i="1"/>
  <c r="J45" i="1" s="1"/>
  <c r="H51" i="1"/>
  <c r="J51" i="1" s="1"/>
  <c r="H63" i="1"/>
  <c r="J68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<sst xmlns="http://schemas.openxmlformats.org/spreadsheetml/2006/main" count="43" uniqueCount="39">
  <si>
    <t>KEI SCORING</t>
  </si>
  <si>
    <t>Company Name</t>
  </si>
  <si>
    <t xml:space="preserve"> </t>
  </si>
  <si>
    <t>Project Name</t>
  </si>
  <si>
    <t>Total KY qualifying expenditures</t>
  </si>
  <si>
    <t>Total project costs</t>
  </si>
  <si>
    <t>Funding secured and validated</t>
  </si>
  <si>
    <t>Total eligible above the line expenditures (ATL)</t>
  </si>
  <si>
    <t>Total eligible KY Resident ATL expenditures</t>
  </si>
  <si>
    <t>Total eligible below the line expenditures (BTL)</t>
  </si>
  <si>
    <t>Total eligible KY Resident BTL expenditures</t>
  </si>
  <si>
    <t>Number of days filming in Kentucky</t>
  </si>
  <si>
    <t>Number of days filming in Heritage Counties</t>
  </si>
  <si>
    <t>Number of employed Kentucky crew members</t>
  </si>
  <si>
    <t>Total crew members</t>
  </si>
  <si>
    <t>Utilizing a Kentucky film training program?</t>
  </si>
  <si>
    <t xml:space="preserve">Does this project have a distribution contract? </t>
  </si>
  <si>
    <t>Previous KEI Participation</t>
  </si>
  <si>
    <t>RANKING</t>
  </si>
  <si>
    <t>Per 307KAR 1:070E, each application will be ranked to determine the economic impact on the Commonwealth.</t>
  </si>
  <si>
    <t>Points</t>
  </si>
  <si>
    <t>Total KY qualifying expenditures as a percentage of total production expenditures.</t>
  </si>
  <si>
    <t>Total eligible Kentucky Qualified Payroll spend as a percentage of total qualifying expenditures.</t>
  </si>
  <si>
    <t>Total eligible ATL payroll spend as a percentage of total production expenditures.</t>
  </si>
  <si>
    <t>Total anticipated employed Kentucky crew members as a percentage of total anticipated crew members.</t>
  </si>
  <si>
    <t>Total eligible BTL payroll spend as a percentage of total Kentucky Qualified Payroll.</t>
  </si>
  <si>
    <t>Amount of time filming in Kentucky.</t>
  </si>
  <si>
    <t>Total percentage of project filming in Heritage Counties.</t>
  </si>
  <si>
    <t>Funding secured and validated as a percentage.</t>
  </si>
  <si>
    <t>Does this project have a distribution contract?</t>
  </si>
  <si>
    <t>Previous KEI Particiaption</t>
  </si>
  <si>
    <t>Total</t>
  </si>
  <si>
    <t>Distribution Contract</t>
  </si>
  <si>
    <t>Yes</t>
  </si>
  <si>
    <t>Letter of intent/sales agent agreement</t>
  </si>
  <si>
    <t>No</t>
  </si>
  <si>
    <t>Training Program</t>
  </si>
  <si>
    <t>Completed successfully</t>
  </si>
  <si>
    <t>Withdrew project past 180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</si>
</sst>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 d\,\ yyyy;@"/>
  </numFmts>
  <fonts count="8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1" fillId="2" borderId="2" xfId="0" applyFont="1" applyFill="1" applyBorder="1"/>
    <xf numFmtId="0" fontId="0" fillId="2" borderId="3" xfId="0" applyFill="1" applyBorder="1"/>
    <xf numFmtId="3" fontId="0" fillId="0" borderId="0" xfId="0" applyNumberFormat="1"/>
    <xf numFmtId="3" fontId="1" fillId="0" borderId="0" xfId="0" applyNumberFormat="1" applyFont="1"/>
    <xf numFmtId="0" fontId="0" fillId="0" borderId="0" xfId="0" applyAlignment="1">
      <alignment horizontal="center" vertical="center"/>
    </xf>
    <xf numFmtId="38" fontId="0" fillId="2" borderId="4" xfId="0" applyNumberFormat="1" applyFill="1" applyBorder="1" applyAlignment="1">
      <alignment horizontal="center"/>
    </xf>
    <xf numFmtId="0" fontId="0" fillId="2" borderId="4" xfId="0" applyFill="1" applyBorder="1"/>
    <xf numFmtId="0" fontId="0" fillId="2" borderId="0" xfId="0" applyFill="1"/>
    <xf numFmtId="0" fontId="1" fillId="2" borderId="0" xfId="0" applyFont="1" applyFill="1"/>
    <xf numFmtId="0" fontId="0" fillId="2" borderId="5" xfId="0" applyFill="1" applyBorder="1"/>
    <xf numFmtId="9" fontId="0" fillId="0" borderId="0" xfId="0" applyNumberFormat="1" applyAlignment="1">
      <alignment horizontal="left" vertical="top"/>
    </xf>
    <xf numFmtId="38" fontId="0" fillId="2" borderId="4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0" fillId="4" borderId="0" xfId="0" applyFill="1"/>
    <xf numFmtId="0" fontId="3" fillId="4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0" fillId="0" borderId="0" xfId="0" applyNumberFormat="1" applyAlignment="1" applyProtection="1">
      <alignment wrapText="1"/>
      <protection locked="0"/>
    </xf>
    <xf numFmtId="0" fontId="0" fillId="0" borderId="2" xfId="0" applyBorder="1"/>
    <xf numFmtId="0" fontId="1" fillId="0" borderId="0" xfId="0" applyFont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38" fontId="3" fillId="2" borderId="4" xfId="0" applyNumberFormat="1" applyFont="1" applyFill="1" applyBorder="1" applyAlignment="1">
      <alignment horizontal="center"/>
    </xf>
    <xf numFmtId="38" fontId="5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17" fontId="4" fillId="0" borderId="0" xfId="1" applyNumberFormat="1" applyFont="1"/>
    <xf numFmtId="0" fontId="1" fillId="2" borderId="5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3" borderId="7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" fillId="2" borderId="5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9" fontId="0" fillId="3" borderId="7" xfId="1" applyFont="1" applyFill="1" applyBorder="1" applyAlignment="1" applyProtection="1">
      <alignment horizontal="center" vertical="center" wrapText="1"/>
      <protection locked="0"/>
    </xf>
    <xf numFmtId="9" fontId="0" fillId="3" borderId="6" xfId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44" fontId="0" fillId="0" borderId="7" xfId="2" applyFont="1" applyFill="1" applyBorder="1" applyAlignment="1" applyProtection="1">
      <alignment horizontal="center" vertical="center" wrapText="1"/>
      <protection locked="0"/>
    </xf>
    <xf numFmtId="44" fontId="0" fillId="0" borderId="6" xfId="2" applyFont="1" applyFill="1" applyBorder="1" applyAlignment="1" applyProtection="1">
      <alignment horizontal="center" vertical="center" wrapText="1"/>
      <protection locked="0"/>
    </xf>
    <xf numFmtId="44" fontId="0" fillId="0" borderId="7" xfId="2" applyFont="1" applyFill="1" applyBorder="1" applyAlignment="1" applyProtection="1">
      <alignment horizontal="center" vertical="top" wrapText="1"/>
      <protection locked="0"/>
    </xf>
    <xf numFmtId="44" fontId="0" fillId="0" borderId="6" xfId="2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7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externalLink" Target="externalLinks/externalLink2.xml"/><Relationship Id="rId9" Type="http://schemas.microsoft.com/office/2022/10/relationships/richValueRel" Target="richData/richValueRel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kymsoffice-my.sharepoint.com/Users/joseph.gearon/Downloads/Application%20KEI_Emergency%20Reg%20Update_DRAFT_Edits.xlsx" TargetMode="External"/><Relationship Id="rId2" Type="http://schemas.openxmlformats.org/officeDocument/2006/relationships/externalLinkPath" Target="file:///C:\Users\joseph.gearon\Downloads\Application%20KEI_Emergency%20Reg%20Update_DRAFT_Edits.xlsx" TargetMode="External"/><Relationship Id="rId1" Type="http://schemas.openxmlformats.org/officeDocument/2006/relationships/externalLinkPath" Target="/Users/joseph.gearon/Downloads/Application%20KEI_Emergency%20Reg%20Update_DRAFT_Edit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eas\dfs\CEDADFS1\FINANCE\GRANT%20Program\Application%20Versions%20-%20Excel\Application_GRANT_Program_April%202025_V6.xlsx" TargetMode="External"/><Relationship Id="rId1" Type="http://schemas.openxmlformats.org/officeDocument/2006/relationships/externalLinkPath" Target="file:///\\eas\dfs\CEDADFS1\FINANCE\GRANT%20Program\Application%20Versions%20-%20Excel\Application_GRANT_Program_April%202025_V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tions"/>
      <sheetName val="Project Info"/>
      <sheetName val="Budget"/>
      <sheetName val="Certification"/>
      <sheetName val="Disclosure"/>
      <sheetName val="OFFICE USE ONLY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Project Info"/>
      <sheetName val="Regional Project"/>
      <sheetName val="Certification"/>
      <sheetName val="Disclosure"/>
      <sheetName val="OFFICE USE ONLY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A879-3F53-42E5-BFB9-EE3856C1C7B1}">
  <dimension ref="A1:P70"/>
  <sheetViews>
    <sheetView tabSelected="1" zoomScaleNormal="100" workbookViewId="0">
      <selection activeCell="K17" sqref="K17"/>
    </sheetView>
  </sheetViews>
  <sheetFormatPr defaultColWidth="8.85546875" defaultRowHeight="12.75"/>
  <cols>
    <col min="10" max="10" width="11" customWidth="1"/>
    <col min="11" max="11" width="11" bestFit="1" customWidth="1"/>
    <col min="12" max="13" width="10.5703125" customWidth="1"/>
  </cols>
  <sheetData>
    <row r="1" spans="1:14" ht="15.75">
      <c r="A1" s="77"/>
      <c r="B1" s="77"/>
      <c r="C1" s="77"/>
      <c r="D1" s="77"/>
      <c r="E1" s="77"/>
      <c r="F1" s="77"/>
      <c r="G1" s="77"/>
      <c r="H1" s="43" t="e" vm="1">
        <v>#VALUE!</v>
      </c>
      <c r="I1" s="43"/>
      <c r="J1" s="43"/>
    </row>
    <row r="2" spans="1:14" ht="15.75">
      <c r="A2" s="77" t="s">
        <v>0</v>
      </c>
      <c r="B2" s="77"/>
      <c r="C2" s="77"/>
      <c r="D2" s="77"/>
      <c r="E2" s="77"/>
      <c r="F2" s="77"/>
      <c r="G2" s="77"/>
      <c r="H2" s="43"/>
      <c r="I2" s="43"/>
      <c r="J2" s="43"/>
    </row>
    <row r="3" spans="1:14" ht="30" customHeight="1">
      <c r="A3" s="77"/>
      <c r="B3" s="77"/>
      <c r="C3" s="77"/>
      <c r="D3" s="77"/>
      <c r="E3" s="77"/>
      <c r="F3" s="77"/>
      <c r="G3" s="77"/>
      <c r="H3" s="43"/>
      <c r="I3" s="43"/>
      <c r="J3" s="43"/>
    </row>
    <row r="4" spans="1:14" ht="4.5" customHeight="1"/>
    <row r="5" spans="1:14" ht="4.5" customHeight="1">
      <c r="A5" s="28"/>
      <c r="B5" s="29"/>
      <c r="C5" s="29"/>
      <c r="D5" s="29"/>
      <c r="E5" s="29"/>
      <c r="F5" s="30"/>
    </row>
    <row r="6" spans="1:14" ht="15" customHeight="1">
      <c r="A6" s="78" t="s">
        <v>1</v>
      </c>
      <c r="B6" s="79"/>
      <c r="C6" s="72"/>
      <c r="D6" s="73"/>
      <c r="E6" s="74"/>
      <c r="F6" s="42"/>
      <c r="N6" s="1" t="s">
        <v>2</v>
      </c>
    </row>
    <row r="7" spans="1:14" ht="7.5" customHeight="1">
      <c r="A7" s="40"/>
      <c r="B7" s="41"/>
      <c r="C7" s="41"/>
      <c r="D7" s="41"/>
      <c r="E7" s="41"/>
      <c r="F7" s="42"/>
      <c r="N7" s="1"/>
    </row>
    <row r="8" spans="1:14" ht="15" customHeight="1">
      <c r="A8" s="78" t="s">
        <v>3</v>
      </c>
      <c r="B8" s="79"/>
      <c r="C8" s="72"/>
      <c r="D8" s="73"/>
      <c r="E8" s="74"/>
      <c r="F8" s="42"/>
      <c r="G8" s="39"/>
      <c r="N8" s="1"/>
    </row>
    <row r="9" spans="1:14" ht="7.5" customHeight="1">
      <c r="A9" s="34"/>
      <c r="B9" s="35"/>
      <c r="C9" s="32"/>
      <c r="D9" s="32"/>
      <c r="E9" s="32"/>
      <c r="F9" s="33"/>
      <c r="G9" s="22"/>
      <c r="N9" s="1"/>
    </row>
    <row r="10" spans="1:14" ht="15" customHeight="1">
      <c r="B10" s="25"/>
      <c r="C10" s="25"/>
      <c r="D10" s="25"/>
      <c r="E10" s="24"/>
      <c r="F10" s="23"/>
      <c r="G10" s="22"/>
      <c r="N10" s="1"/>
    </row>
    <row r="11" spans="1:14" ht="7.5" customHeight="1">
      <c r="A11" s="28"/>
      <c r="B11" s="29"/>
      <c r="C11" s="29"/>
      <c r="D11" s="29"/>
      <c r="E11" s="29"/>
      <c r="F11" s="29"/>
      <c r="G11" s="29"/>
      <c r="H11" s="30"/>
      <c r="I11" s="27"/>
      <c r="J11" s="27"/>
      <c r="N11" s="1"/>
    </row>
    <row r="12" spans="1:14" ht="15" customHeight="1">
      <c r="A12" s="40" t="s">
        <v>4</v>
      </c>
      <c r="B12" s="41"/>
      <c r="C12" s="41"/>
      <c r="D12" s="41"/>
      <c r="E12" s="41"/>
      <c r="F12" s="64"/>
      <c r="G12" s="65"/>
      <c r="H12" s="42"/>
      <c r="I12" s="27"/>
      <c r="J12" s="27"/>
      <c r="N12" s="1"/>
    </row>
    <row r="13" spans="1:14" ht="7.5" customHeight="1">
      <c r="A13" s="40"/>
      <c r="B13" s="41"/>
      <c r="C13" s="41"/>
      <c r="D13" s="41"/>
      <c r="E13" s="41"/>
      <c r="F13" s="41"/>
      <c r="G13" s="41"/>
      <c r="H13" s="42"/>
      <c r="I13" s="27"/>
      <c r="J13" s="27"/>
      <c r="N13" s="1"/>
    </row>
    <row r="14" spans="1:14" ht="15" customHeight="1">
      <c r="A14" s="40" t="s">
        <v>5</v>
      </c>
      <c r="B14" s="41"/>
      <c r="C14" s="41"/>
      <c r="D14" s="41"/>
      <c r="E14" s="41"/>
      <c r="F14" s="64"/>
      <c r="G14" s="65"/>
      <c r="H14" s="42"/>
      <c r="I14" s="27"/>
      <c r="J14" s="27"/>
      <c r="N14" s="1"/>
    </row>
    <row r="15" spans="1:14" ht="7.5" customHeight="1">
      <c r="A15" s="40"/>
      <c r="B15" s="41"/>
      <c r="C15" s="41"/>
      <c r="D15" s="41"/>
      <c r="E15" s="41"/>
      <c r="F15" s="41"/>
      <c r="G15" s="41"/>
      <c r="H15" s="42"/>
      <c r="I15" s="27"/>
      <c r="J15" s="27"/>
      <c r="N15" s="1"/>
    </row>
    <row r="16" spans="1:14" ht="16.899999999999999" customHeight="1">
      <c r="A16" s="40" t="s">
        <v>6</v>
      </c>
      <c r="B16" s="41"/>
      <c r="C16" s="41"/>
      <c r="D16" s="41"/>
      <c r="E16" s="41"/>
      <c r="F16" s="66"/>
      <c r="G16" s="67"/>
      <c r="H16" s="42"/>
      <c r="I16" s="27"/>
      <c r="J16" s="27"/>
      <c r="N16" s="1"/>
    </row>
    <row r="17" spans="1:14" ht="7.5" customHeight="1">
      <c r="A17" s="40"/>
      <c r="B17" s="41"/>
      <c r="C17" s="41"/>
      <c r="D17" s="41"/>
      <c r="E17" s="41"/>
      <c r="F17" s="41"/>
      <c r="G17" s="41"/>
      <c r="H17" s="42"/>
      <c r="I17" s="27"/>
      <c r="J17" s="27"/>
      <c r="N17" s="1"/>
    </row>
    <row r="18" spans="1:14" ht="15" customHeight="1">
      <c r="A18" s="40" t="s">
        <v>7</v>
      </c>
      <c r="B18" s="41"/>
      <c r="C18" s="41"/>
      <c r="D18" s="41"/>
      <c r="E18" s="41"/>
      <c r="F18" s="64"/>
      <c r="G18" s="65"/>
      <c r="H18" s="42"/>
      <c r="I18" s="27"/>
      <c r="J18" s="27"/>
      <c r="N18" s="1"/>
    </row>
    <row r="19" spans="1:14" ht="7.5" customHeight="1">
      <c r="A19" s="40"/>
      <c r="B19" s="41"/>
      <c r="C19" s="41"/>
      <c r="D19" s="41"/>
      <c r="E19" s="41"/>
      <c r="F19" s="41"/>
      <c r="G19" s="41"/>
      <c r="H19" s="42"/>
      <c r="I19" s="27"/>
      <c r="J19" s="27"/>
      <c r="N19" s="1"/>
    </row>
    <row r="20" spans="1:14" ht="15" customHeight="1">
      <c r="A20" s="40" t="s">
        <v>8</v>
      </c>
      <c r="B20" s="41"/>
      <c r="C20" s="41"/>
      <c r="D20" s="41"/>
      <c r="E20" s="41"/>
      <c r="F20" s="64"/>
      <c r="G20" s="65"/>
      <c r="H20" s="42"/>
      <c r="I20" s="27"/>
      <c r="J20" s="27"/>
      <c r="N20" s="1"/>
    </row>
    <row r="21" spans="1:14" ht="7.5" customHeight="1">
      <c r="A21" s="40"/>
      <c r="B21" s="41"/>
      <c r="C21" s="41"/>
      <c r="D21" s="41"/>
      <c r="E21" s="41"/>
      <c r="F21" s="41"/>
      <c r="G21" s="41"/>
      <c r="H21" s="42"/>
      <c r="I21" s="27"/>
      <c r="J21" s="27"/>
      <c r="N21" s="1"/>
    </row>
    <row r="22" spans="1:14" ht="15" customHeight="1">
      <c r="A22" s="40" t="s">
        <v>9</v>
      </c>
      <c r="B22" s="41"/>
      <c r="C22" s="41"/>
      <c r="D22" s="41"/>
      <c r="E22" s="41"/>
      <c r="F22" s="64"/>
      <c r="G22" s="65"/>
      <c r="H22" s="42"/>
      <c r="I22" s="27"/>
      <c r="J22" s="27"/>
      <c r="N22" s="1"/>
    </row>
    <row r="23" spans="1:14" ht="7.5" customHeight="1">
      <c r="A23" s="40"/>
      <c r="B23" s="41"/>
      <c r="C23" s="41"/>
      <c r="D23" s="41"/>
      <c r="E23" s="41"/>
      <c r="F23" s="41"/>
      <c r="G23" s="41"/>
      <c r="H23" s="42"/>
      <c r="I23" s="27"/>
      <c r="J23" s="27"/>
      <c r="N23" s="1"/>
    </row>
    <row r="24" spans="1:14" ht="15" customHeight="1">
      <c r="A24" s="40" t="s">
        <v>10</v>
      </c>
      <c r="B24" s="41"/>
      <c r="C24" s="41"/>
      <c r="D24" s="41"/>
      <c r="E24" s="41"/>
      <c r="F24" s="64"/>
      <c r="G24" s="65"/>
      <c r="H24" s="42"/>
      <c r="I24" s="27"/>
      <c r="J24" s="27"/>
      <c r="N24" s="1"/>
    </row>
    <row r="25" spans="1:14" ht="7.5" customHeight="1">
      <c r="A25" s="40"/>
      <c r="B25" s="41"/>
      <c r="C25" s="41"/>
      <c r="D25" s="41"/>
      <c r="E25" s="41"/>
      <c r="F25" s="41"/>
      <c r="G25" s="41"/>
      <c r="H25" s="42"/>
      <c r="I25" s="27"/>
      <c r="J25" s="27"/>
      <c r="N25" s="1"/>
    </row>
    <row r="26" spans="1:14" ht="15" customHeight="1">
      <c r="A26" s="40" t="s">
        <v>11</v>
      </c>
      <c r="B26" s="41"/>
      <c r="C26" s="41"/>
      <c r="D26" s="41"/>
      <c r="E26" s="41"/>
      <c r="F26" s="75"/>
      <c r="G26" s="76"/>
      <c r="H26" s="42"/>
      <c r="I26" s="27"/>
      <c r="J26" s="27"/>
      <c r="N26" s="1"/>
    </row>
    <row r="27" spans="1:14" ht="7.5" customHeight="1">
      <c r="A27" s="40"/>
      <c r="B27" s="41"/>
      <c r="C27" s="41"/>
      <c r="D27" s="41"/>
      <c r="E27" s="41"/>
      <c r="F27" s="41"/>
      <c r="G27" s="41"/>
      <c r="H27" s="42"/>
      <c r="I27" s="27"/>
      <c r="J27" s="27"/>
      <c r="N27" s="1"/>
    </row>
    <row r="28" spans="1:14" ht="15" customHeight="1">
      <c r="A28" s="40" t="s">
        <v>12</v>
      </c>
      <c r="B28" s="41"/>
      <c r="C28" s="41"/>
      <c r="D28" s="41"/>
      <c r="E28" s="41"/>
      <c r="F28" s="75"/>
      <c r="G28" s="76"/>
      <c r="H28" s="42"/>
      <c r="I28" s="27"/>
      <c r="J28" s="27"/>
      <c r="N28" s="1"/>
    </row>
    <row r="29" spans="1:14" ht="7.5" customHeight="1">
      <c r="A29" s="40"/>
      <c r="B29" s="41"/>
      <c r="C29" s="41"/>
      <c r="D29" s="41"/>
      <c r="E29" s="41"/>
      <c r="F29" s="41"/>
      <c r="G29" s="41"/>
      <c r="H29" s="42"/>
      <c r="I29" s="27"/>
      <c r="J29" s="27"/>
      <c r="N29" s="1"/>
    </row>
    <row r="30" spans="1:14" ht="15" customHeight="1">
      <c r="A30" s="40" t="s">
        <v>13</v>
      </c>
      <c r="B30" s="41"/>
      <c r="C30" s="41"/>
      <c r="D30" s="41"/>
      <c r="E30" s="41"/>
      <c r="F30" s="75"/>
      <c r="G30" s="76"/>
      <c r="H30" s="42"/>
      <c r="I30" s="27"/>
      <c r="J30" s="27"/>
      <c r="N30" s="1"/>
    </row>
    <row r="31" spans="1:14" ht="7.5" customHeight="1">
      <c r="A31" s="40"/>
      <c r="B31" s="41"/>
      <c r="C31" s="41"/>
      <c r="D31" s="41"/>
      <c r="E31" s="41"/>
      <c r="F31" s="41"/>
      <c r="G31" s="41"/>
      <c r="H31" s="42"/>
      <c r="I31" s="27"/>
      <c r="J31" s="27"/>
      <c r="N31" s="1"/>
    </row>
    <row r="32" spans="1:14" ht="15" customHeight="1">
      <c r="A32" s="40" t="s">
        <v>14</v>
      </c>
      <c r="B32" s="41"/>
      <c r="C32" s="41"/>
      <c r="D32" s="41"/>
      <c r="E32" s="41"/>
      <c r="F32" s="75"/>
      <c r="G32" s="76"/>
      <c r="H32" s="42"/>
      <c r="I32" s="27"/>
      <c r="J32" s="27"/>
      <c r="N32" s="1"/>
    </row>
    <row r="33" spans="1:16" ht="7.5" customHeight="1">
      <c r="A33" s="40"/>
      <c r="B33" s="41"/>
      <c r="C33" s="41"/>
      <c r="D33" s="41"/>
      <c r="E33" s="41"/>
      <c r="F33" s="41"/>
      <c r="G33" s="41"/>
      <c r="H33" s="42"/>
      <c r="I33" s="27"/>
      <c r="J33" s="27"/>
      <c r="N33" s="1"/>
    </row>
    <row r="34" spans="1:16" ht="15" customHeight="1">
      <c r="A34" s="40" t="s">
        <v>15</v>
      </c>
      <c r="B34" s="41"/>
      <c r="C34" s="41"/>
      <c r="D34" s="41"/>
      <c r="E34" s="41"/>
      <c r="F34" s="75"/>
      <c r="G34" s="76"/>
      <c r="H34" s="42"/>
      <c r="I34" s="27"/>
      <c r="J34" s="27"/>
      <c r="N34" s="1"/>
    </row>
    <row r="35" spans="1:16" ht="7.5" customHeight="1">
      <c r="A35" s="40"/>
      <c r="B35" s="41"/>
      <c r="C35" s="41"/>
      <c r="D35" s="41"/>
      <c r="E35" s="41"/>
      <c r="F35" s="41"/>
      <c r="G35" s="41"/>
      <c r="H35" s="42"/>
      <c r="I35" s="27"/>
      <c r="J35" s="27"/>
      <c r="N35" s="1"/>
    </row>
    <row r="36" spans="1:16" ht="30" customHeight="1">
      <c r="A36" s="40" t="s">
        <v>16</v>
      </c>
      <c r="B36" s="41"/>
      <c r="C36" s="41"/>
      <c r="D36" s="41"/>
      <c r="E36" s="41"/>
      <c r="F36" s="49"/>
      <c r="G36" s="50"/>
      <c r="H36" s="42"/>
      <c r="I36" s="27"/>
      <c r="J36" s="27"/>
      <c r="N36" s="1"/>
    </row>
    <row r="37" spans="1:16" ht="7.5" customHeight="1">
      <c r="A37" s="40"/>
      <c r="B37" s="41"/>
      <c r="C37" s="41"/>
      <c r="D37" s="41"/>
      <c r="E37" s="41"/>
      <c r="F37" s="41"/>
      <c r="G37" s="41"/>
      <c r="H37" s="42"/>
      <c r="I37" s="27"/>
      <c r="J37" s="27"/>
      <c r="N37" s="1"/>
    </row>
    <row r="38" spans="1:16" ht="27.6" customHeight="1">
      <c r="A38" s="40" t="s">
        <v>17</v>
      </c>
      <c r="B38" s="41"/>
      <c r="C38" s="41"/>
      <c r="D38" s="41"/>
      <c r="E38" s="41"/>
      <c r="F38" s="49"/>
      <c r="G38" s="50"/>
      <c r="H38" s="42"/>
      <c r="I38" s="27"/>
      <c r="J38" s="27"/>
      <c r="N38" s="1"/>
    </row>
    <row r="39" spans="1:16" ht="7.5" customHeight="1">
      <c r="A39" s="31"/>
      <c r="B39" s="32"/>
      <c r="C39" s="32"/>
      <c r="D39" s="32"/>
      <c r="E39" s="32"/>
      <c r="F39" s="32"/>
      <c r="G39" s="32"/>
      <c r="H39" s="33"/>
      <c r="I39" s="27"/>
      <c r="J39" s="27"/>
      <c r="N39" s="1"/>
    </row>
    <row r="40" spans="1:16" ht="15" customHeight="1">
      <c r="B40" s="25"/>
      <c r="C40" s="25"/>
      <c r="D40" s="25"/>
      <c r="E40" s="24"/>
      <c r="F40" s="23"/>
      <c r="G40" s="22"/>
      <c r="N40" s="1"/>
    </row>
    <row r="41" spans="1:16" ht="15" customHeight="1">
      <c r="B41" s="25"/>
      <c r="C41" s="25"/>
      <c r="D41" s="25"/>
      <c r="E41" s="24"/>
      <c r="F41" s="23"/>
      <c r="G41" s="22"/>
      <c r="N41" s="1"/>
    </row>
    <row r="42" spans="1:16">
      <c r="A42" s="21" t="s">
        <v>18</v>
      </c>
      <c r="B42" s="20"/>
      <c r="C42" s="20"/>
      <c r="D42" s="20"/>
      <c r="E42" s="20"/>
      <c r="F42" s="20"/>
      <c r="G42" s="20"/>
      <c r="H42" s="20"/>
      <c r="I42" s="20"/>
      <c r="J42" s="20"/>
    </row>
    <row r="43" spans="1:16" ht="26.45" customHeight="1">
      <c r="A43" s="68" t="s">
        <v>19</v>
      </c>
      <c r="B43" s="69"/>
      <c r="C43" s="69"/>
      <c r="D43" s="69"/>
      <c r="E43" s="69"/>
      <c r="F43" s="69"/>
      <c r="G43" s="69"/>
      <c r="H43" s="69"/>
      <c r="I43" s="69"/>
      <c r="J43" s="70"/>
    </row>
    <row r="44" spans="1:16" ht="13.5" customHeight="1">
      <c r="A44" s="19"/>
      <c r="B44" s="11"/>
      <c r="C44" s="11"/>
      <c r="D44" s="11"/>
      <c r="E44" s="11"/>
      <c r="F44" s="12"/>
      <c r="G44" s="11"/>
      <c r="H44" s="11"/>
      <c r="I44" s="11"/>
      <c r="J44" s="18" t="s">
        <v>20</v>
      </c>
      <c r="L44" s="1"/>
    </row>
    <row r="45" spans="1:16" s="17" customFormat="1" ht="26.45" customHeight="1">
      <c r="A45" s="44" t="s">
        <v>21</v>
      </c>
      <c r="B45" s="45"/>
      <c r="C45" s="45"/>
      <c r="D45" s="45"/>
      <c r="E45" s="45"/>
      <c r="F45" s="45"/>
      <c r="G45" s="46"/>
      <c r="H45" s="59">
        <f>IF(F12="",0,F12/F14)</f>
        <v>0</v>
      </c>
      <c r="I45" s="60"/>
      <c r="J45" s="15">
        <f>IF(H45&gt;=90%,20,IF(H45&gt;=75%,15,IF(H45&gt;=51%,10,IF(H45&gt;=25%,5,0))))</f>
        <v>0</v>
      </c>
      <c r="K45" s="8"/>
      <c r="L45" s="14"/>
      <c r="M45" s="14"/>
      <c r="N45" s="14"/>
      <c r="O45" s="14"/>
      <c r="P45" s="14"/>
    </row>
    <row r="46" spans="1:16" ht="6.75" customHeight="1">
      <c r="A46" s="13"/>
      <c r="B46" s="11"/>
      <c r="C46" s="11"/>
      <c r="D46" s="11"/>
      <c r="E46" s="11"/>
      <c r="F46" s="12"/>
      <c r="G46" s="11"/>
      <c r="H46" s="11"/>
      <c r="I46" s="11"/>
      <c r="J46" s="10"/>
      <c r="K46" s="8"/>
    </row>
    <row r="47" spans="1:16" ht="29.45" customHeight="1">
      <c r="A47" s="56" t="s">
        <v>22</v>
      </c>
      <c r="B47" s="71"/>
      <c r="C47" s="71"/>
      <c r="D47" s="71"/>
      <c r="E47" s="71"/>
      <c r="F47" s="71"/>
      <c r="G47" s="71"/>
      <c r="H47" s="59">
        <f>IF(F12="",0,(F20+F24)/F12)</f>
        <v>0</v>
      </c>
      <c r="I47" s="60"/>
      <c r="J47" s="15">
        <f>IF(H47&gt;=70%,20,IF(H47&gt;=60%,15,IF(H47&gt;=50%,10,IF(H47&gt;=40%,5,0))))</f>
        <v>0</v>
      </c>
      <c r="K47" s="16"/>
      <c r="L47" s="14"/>
      <c r="M47" s="14"/>
      <c r="N47" s="14"/>
      <c r="O47" s="14"/>
      <c r="P47" s="14"/>
    </row>
    <row r="48" spans="1:16" ht="6.75" customHeight="1">
      <c r="A48" s="13"/>
      <c r="B48" s="11"/>
      <c r="C48" s="11"/>
      <c r="D48" s="11"/>
      <c r="E48" s="11"/>
      <c r="F48" s="12"/>
      <c r="G48" s="11"/>
      <c r="H48" s="11"/>
      <c r="I48" s="11"/>
      <c r="J48" s="10"/>
      <c r="K48" s="8"/>
    </row>
    <row r="49" spans="1:16" ht="30" customHeight="1">
      <c r="A49" s="44" t="s">
        <v>23</v>
      </c>
      <c r="B49" s="45"/>
      <c r="C49" s="45"/>
      <c r="D49" s="45"/>
      <c r="E49" s="45"/>
      <c r="F49" s="45"/>
      <c r="G49" s="46"/>
      <c r="H49" s="59">
        <f>IF(F14="",0,F18/F14)</f>
        <v>0</v>
      </c>
      <c r="I49" s="60"/>
      <c r="J49" s="15">
        <f>IF(H49&gt;=40%,-5,IF(H49&gt;=35%,0,IF(H49&gt;=25%,5,10)))</f>
        <v>10</v>
      </c>
      <c r="K49" s="8"/>
      <c r="L49" s="14"/>
      <c r="M49" s="14"/>
      <c r="N49" s="14"/>
      <c r="O49" s="14"/>
      <c r="P49" s="14"/>
    </row>
    <row r="50" spans="1:16" ht="6.75" customHeight="1">
      <c r="A50" s="13"/>
      <c r="B50" s="11"/>
      <c r="C50" s="11"/>
      <c r="D50" s="11"/>
      <c r="E50" s="11"/>
      <c r="F50" s="12"/>
      <c r="G50" s="11"/>
      <c r="H50" s="11"/>
      <c r="I50" s="11"/>
      <c r="J50" s="15"/>
      <c r="K50" s="8"/>
    </row>
    <row r="51" spans="1:16" ht="30" customHeight="1">
      <c r="A51" s="44" t="s">
        <v>24</v>
      </c>
      <c r="B51" s="45"/>
      <c r="C51" s="45"/>
      <c r="D51" s="45"/>
      <c r="E51" s="45"/>
      <c r="F51" s="45"/>
      <c r="G51" s="46"/>
      <c r="H51" s="59">
        <f>IF(F30="",0,F30/F32)</f>
        <v>0</v>
      </c>
      <c r="I51" s="60"/>
      <c r="J51" s="15">
        <f>IF(H51&gt;=80%,20,IF(H51&gt;=50%,15,IF(H51&gt;=30%,10,0)))</f>
        <v>0</v>
      </c>
      <c r="K51" s="8"/>
      <c r="L51" s="14"/>
      <c r="M51" s="14"/>
      <c r="N51" s="14"/>
      <c r="O51" s="14"/>
      <c r="P51" s="14"/>
    </row>
    <row r="52" spans="1:16" ht="6.75" customHeight="1">
      <c r="A52" s="13"/>
      <c r="B52" s="11"/>
      <c r="C52" s="11"/>
      <c r="D52" s="11"/>
      <c r="E52" s="11"/>
      <c r="F52" s="12"/>
      <c r="G52" s="11"/>
      <c r="H52" s="11"/>
      <c r="I52" s="11"/>
      <c r="J52" s="15"/>
      <c r="K52" s="8"/>
    </row>
    <row r="53" spans="1:16" ht="28.9" customHeight="1">
      <c r="A53" s="56" t="s">
        <v>25</v>
      </c>
      <c r="B53" s="57"/>
      <c r="C53" s="57"/>
      <c r="D53" s="57"/>
      <c r="E53" s="57"/>
      <c r="F53" s="57"/>
      <c r="G53" s="58"/>
      <c r="H53" s="59">
        <f>IF(F12="",0,F22/(F18+F22))</f>
        <v>0</v>
      </c>
      <c r="I53" s="60"/>
      <c r="J53" s="15">
        <f>IF(H53&gt;=90%,15,IF(H53&gt;=75%,10,IF(H53&gt;=65%,5,0)))</f>
        <v>0</v>
      </c>
      <c r="K53" s="8"/>
    </row>
    <row r="54" spans="1:16" ht="6.75" customHeight="1">
      <c r="A54" s="13"/>
      <c r="B54" s="11"/>
      <c r="C54" s="11"/>
      <c r="D54" s="11"/>
      <c r="E54" s="11"/>
      <c r="F54" s="12"/>
      <c r="G54" s="11"/>
      <c r="H54" s="11"/>
      <c r="I54" s="11"/>
      <c r="J54" s="10"/>
      <c r="K54" s="8"/>
    </row>
    <row r="55" spans="1:16" ht="30" customHeight="1">
      <c r="A55" s="53" t="s">
        <v>15</v>
      </c>
      <c r="B55" s="54"/>
      <c r="C55" s="54"/>
      <c r="D55" s="54"/>
      <c r="E55" s="54"/>
      <c r="F55" s="54"/>
      <c r="G55" s="55"/>
      <c r="H55" s="51">
        <f>F34</f>
        <v>0</v>
      </c>
      <c r="I55" s="52"/>
      <c r="J55" s="38">
        <f>IF(H55="Yes",3,0)</f>
        <v>0</v>
      </c>
      <c r="K55" s="8"/>
    </row>
    <row r="56" spans="1:16" ht="6.75" customHeight="1">
      <c r="A56" s="13"/>
      <c r="B56" s="11"/>
      <c r="C56" s="11"/>
      <c r="D56" s="11"/>
      <c r="E56" s="11"/>
      <c r="F56" s="12"/>
      <c r="G56" s="11"/>
      <c r="H56" s="11"/>
      <c r="I56" s="11"/>
      <c r="J56" s="10"/>
      <c r="K56" s="8"/>
    </row>
    <row r="57" spans="1:16" ht="12.75" customHeight="1">
      <c r="A57" s="61" t="s">
        <v>26</v>
      </c>
      <c r="B57" s="62"/>
      <c r="C57" s="62"/>
      <c r="D57" s="62"/>
      <c r="E57" s="62"/>
      <c r="F57" s="62"/>
      <c r="G57" s="63"/>
      <c r="H57" s="47">
        <f>F26</f>
        <v>0</v>
      </c>
      <c r="I57" s="48"/>
      <c r="J57" s="9">
        <f>IF(H57&gt;=31,15,IF(H57&gt;=15,10,IF(H57&gt;=5,2,0)))</f>
        <v>0</v>
      </c>
      <c r="K57" s="8"/>
      <c r="L57" s="7"/>
      <c r="N57" s="6"/>
    </row>
    <row r="58" spans="1:16" ht="6.75" customHeight="1">
      <c r="A58" s="40"/>
      <c r="B58" s="41"/>
      <c r="C58" s="41"/>
      <c r="D58" s="41"/>
      <c r="E58" s="41"/>
      <c r="F58" s="41"/>
      <c r="G58" s="41"/>
      <c r="H58" s="41"/>
      <c r="I58" s="41"/>
      <c r="J58" s="9"/>
      <c r="K58" s="8"/>
      <c r="L58" s="7"/>
      <c r="N58" s="6"/>
    </row>
    <row r="59" spans="1:16" ht="13.15" customHeight="1">
      <c r="A59" s="44" t="s">
        <v>27</v>
      </c>
      <c r="B59" s="45"/>
      <c r="C59" s="45"/>
      <c r="D59" s="45"/>
      <c r="E59" s="45"/>
      <c r="F59" s="45"/>
      <c r="G59" s="46"/>
      <c r="H59" s="59">
        <f>IF(OR(F26="",F26=0),0,F28/F26)</f>
        <v>0</v>
      </c>
      <c r="I59" s="60"/>
      <c r="J59" s="15">
        <f>IF(H59&gt;=50%,5,IF(H59&gt;=10%,3,0))</f>
        <v>0</v>
      </c>
      <c r="K59" s="16"/>
      <c r="L59" s="14"/>
      <c r="M59" s="14"/>
      <c r="N59" s="14"/>
      <c r="O59" s="14"/>
      <c r="P59" s="14"/>
    </row>
    <row r="60" spans="1:16" ht="6.75" customHeight="1">
      <c r="A60" s="13"/>
      <c r="B60" s="11"/>
      <c r="C60" s="11"/>
      <c r="D60" s="11"/>
      <c r="E60" s="11"/>
      <c r="F60" s="12"/>
      <c r="G60" s="11"/>
      <c r="H60" s="11"/>
      <c r="I60" s="11"/>
      <c r="J60" s="10"/>
      <c r="K60" s="8"/>
    </row>
    <row r="61" spans="1:16" ht="26.45" customHeight="1">
      <c r="A61" s="44" t="s">
        <v>28</v>
      </c>
      <c r="B61" s="45"/>
      <c r="C61" s="45"/>
      <c r="D61" s="45"/>
      <c r="E61" s="45"/>
      <c r="F61" s="45"/>
      <c r="G61" s="46"/>
      <c r="H61" s="59" t="e">
        <f>F16/F14</f>
        <v>#DIV/0!</v>
      </c>
      <c r="I61" s="60"/>
      <c r="J61" s="15" t="e">
        <f>IF(H61&gt;=100%,10,IF(H61&gt;=75%,5,IF(H61&gt;=51%,2,0)))</f>
        <v>#DIV/0!</v>
      </c>
      <c r="K61" s="16"/>
      <c r="L61" s="1"/>
      <c r="M61" s="1"/>
    </row>
    <row r="62" spans="1:16" ht="6.75" customHeight="1">
      <c r="A62" s="13"/>
      <c r="B62" s="11"/>
      <c r="C62" s="11"/>
      <c r="D62" s="11"/>
      <c r="E62" s="11"/>
      <c r="F62" s="12"/>
      <c r="G62" s="11"/>
      <c r="H62" s="11"/>
      <c r="I62" s="11"/>
      <c r="J62" s="10"/>
      <c r="K62" s="8"/>
    </row>
    <row r="63" spans="1:16" ht="26.45" customHeight="1">
      <c r="A63" s="44" t="s">
        <v>29</v>
      </c>
      <c r="B63" s="45"/>
      <c r="C63" s="45"/>
      <c r="D63" s="45"/>
      <c r="E63" s="45"/>
      <c r="F63" s="45"/>
      <c r="G63" s="46"/>
      <c r="H63" s="47">
        <f>F36</f>
        <v>0</v>
      </c>
      <c r="I63" s="48"/>
      <c r="J63" s="15">
        <f>IF(H63="Yes",10,IF(H63="Letter of intent/sales agent agreement",5,0))</f>
        <v>0</v>
      </c>
      <c r="K63" s="16"/>
      <c r="L63" s="1"/>
      <c r="M63" s="1"/>
    </row>
    <row r="64" spans="1:16" ht="6.75" customHeight="1">
      <c r="A64" s="13"/>
      <c r="B64" s="11"/>
      <c r="C64" s="11"/>
      <c r="D64" s="11"/>
      <c r="E64" s="11"/>
      <c r="F64" s="12"/>
      <c r="G64" s="11"/>
      <c r="H64" s="11"/>
      <c r="I64" s="11"/>
      <c r="J64" s="10"/>
      <c r="K64" s="8"/>
    </row>
    <row r="65" spans="1:14" ht="26.45" customHeight="1">
      <c r="A65" s="44" t="s">
        <v>30</v>
      </c>
      <c r="B65" s="45"/>
      <c r="C65" s="45"/>
      <c r="D65" s="45"/>
      <c r="E65" s="45"/>
      <c r="F65" s="45"/>
      <c r="G65" s="46"/>
      <c r="H65" s="47">
        <f>F38</f>
        <v>0</v>
      </c>
      <c r="I65" s="48"/>
      <c r="J65" s="15">
        <f>IF(H65="Completed successfully",5,IF(H65="Withdrew project past 180 days",-5,0))</f>
        <v>0</v>
      </c>
      <c r="K65" s="16"/>
      <c r="L65" s="1"/>
      <c r="M65" s="1"/>
    </row>
    <row r="66" spans="1:14" ht="6.75" customHeight="1">
      <c r="A66" s="13"/>
      <c r="B66" s="11"/>
      <c r="C66" s="11"/>
      <c r="D66" s="11"/>
      <c r="E66" s="11"/>
      <c r="F66" s="12"/>
      <c r="G66" s="11"/>
      <c r="H66" s="11"/>
      <c r="I66" s="11"/>
      <c r="J66" s="10"/>
      <c r="K66" s="8"/>
    </row>
    <row r="67" spans="1:14" ht="12.75" customHeight="1">
      <c r="A67" s="40"/>
      <c r="B67" s="41"/>
      <c r="C67" s="41"/>
      <c r="D67" s="41"/>
      <c r="E67" s="41"/>
      <c r="F67" s="41"/>
      <c r="G67" s="41"/>
      <c r="H67" s="41"/>
      <c r="I67" s="41"/>
      <c r="J67" s="36" t="s">
        <v>31</v>
      </c>
      <c r="K67" s="8"/>
      <c r="L67" s="7"/>
      <c r="N67" s="6"/>
    </row>
    <row r="68" spans="1:14" ht="12.75" customHeight="1">
      <c r="A68" s="40"/>
      <c r="B68" s="41"/>
      <c r="C68" s="41"/>
      <c r="D68" s="41"/>
      <c r="E68" s="41"/>
      <c r="F68" s="41"/>
      <c r="G68" s="41"/>
      <c r="H68" s="41"/>
      <c r="I68" s="41"/>
      <c r="J68" s="37" t="e">
        <f>SUM(J45:J65)</f>
        <v>#DIV/0!</v>
      </c>
      <c r="K68" s="8"/>
      <c r="L68" s="7"/>
      <c r="N68" s="6"/>
    </row>
    <row r="69" spans="1:14" ht="6.75" customHeight="1">
      <c r="A69" s="5"/>
      <c r="B69" s="3"/>
      <c r="C69" s="3"/>
      <c r="D69" s="3"/>
      <c r="E69" s="3"/>
      <c r="F69" s="4"/>
      <c r="G69" s="3"/>
      <c r="H69" s="3"/>
      <c r="I69" s="3"/>
      <c r="J69" s="2"/>
    </row>
    <row r="70" spans="1:14">
      <c r="L70" s="1"/>
      <c r="N70" s="1"/>
    </row>
  </sheetData>
  <mergeCells count="45">
    <mergeCell ref="C8:E8"/>
    <mergeCell ref="F34:G34"/>
    <mergeCell ref="A1:G1"/>
    <mergeCell ref="A2:G2"/>
    <mergeCell ref="A3:G3"/>
    <mergeCell ref="A6:B6"/>
    <mergeCell ref="A8:B8"/>
    <mergeCell ref="C6:E6"/>
    <mergeCell ref="F32:G32"/>
    <mergeCell ref="F12:G12"/>
    <mergeCell ref="F14:G14"/>
    <mergeCell ref="F18:G18"/>
    <mergeCell ref="F22:G22"/>
    <mergeCell ref="F26:G26"/>
    <mergeCell ref="F28:G28"/>
    <mergeCell ref="F30:G30"/>
    <mergeCell ref="F16:G16"/>
    <mergeCell ref="F24:G24"/>
    <mergeCell ref="A61:G61"/>
    <mergeCell ref="H61:I61"/>
    <mergeCell ref="A51:G51"/>
    <mergeCell ref="A45:G45"/>
    <mergeCell ref="A43:J43"/>
    <mergeCell ref="H45:I45"/>
    <mergeCell ref="F36:G36"/>
    <mergeCell ref="A47:G47"/>
    <mergeCell ref="H47:I47"/>
    <mergeCell ref="A49:G49"/>
    <mergeCell ref="H49:I49"/>
    <mergeCell ref="H1:J3"/>
    <mergeCell ref="A65:G65"/>
    <mergeCell ref="H65:I65"/>
    <mergeCell ref="F38:G38"/>
    <mergeCell ref="H55:I55"/>
    <mergeCell ref="A55:G55"/>
    <mergeCell ref="A59:G59"/>
    <mergeCell ref="H63:I63"/>
    <mergeCell ref="A53:G53"/>
    <mergeCell ref="H53:I53"/>
    <mergeCell ref="H59:I59"/>
    <mergeCell ref="A63:G63"/>
    <mergeCell ref="H57:I57"/>
    <mergeCell ref="A57:G57"/>
    <mergeCell ref="H51:I51"/>
    <mergeCell ref="F20:G20"/>
  </mergeCells>
  <pageMargins left="0.5" right="0.5" top="0.5" bottom="0.5" header="0.25" footer="0.25"/>
  <pageSetup orientation="portrait" r:id="rId1"/>
  <headerFooter alignWithMargins="0">
    <oddFooter>&amp;L&amp;D&amp;RProject Information - 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84BBF7B-EB20-4E2E-A295-55A4E7F22B4A}">
          <x14:formula1>
            <xm:f>'Office Use Only'!$A$2:$A$4</xm:f>
          </x14:formula1>
          <xm:sqref>F36:G36</xm:sqref>
        </x14:dataValidation>
        <x14:dataValidation type="list" allowBlank="1" showInputMessage="1" showErrorMessage="1" xr:uid="{C8D37285-8E51-4856-9E36-BC277118758E}">
          <x14:formula1>
            <xm:f>'Office Use Only'!$A$7:$A$8</xm:f>
          </x14:formula1>
          <xm:sqref>F34:G34</xm:sqref>
        </x14:dataValidation>
        <x14:dataValidation type="list" allowBlank="1" showInputMessage="1" showErrorMessage="1" xr:uid="{1B1D6E2B-3366-49E5-BC25-C9EB4A089934}">
          <x14:formula1>
            <xm:f>'Office Use Only'!$A$11:$A$12</xm:f>
          </x14:formula1>
          <xm:sqref>F38:G38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2D19-6946-4CAB-AF64-56D138387269}">
  <dimension ref="A1:A12"/>
  <sheetViews>
    <sheetView topLeftCell="B1" workbookViewId="0">
      <selection activeCell="B1" sqref="B1:B1048576"/>
    </sheetView>
  </sheetViews>
  <sheetFormatPr defaultRowHeight="12.75"/>
  <cols>
    <col min="1" max="1" width="32.140625" hidden="1" customWidth="1"/>
  </cols>
  <sheetData>
    <row r="1" spans="1:1">
      <c r="A1" s="26" t="s">
        <v>32</v>
      </c>
    </row>
    <row r="2" spans="1:1">
      <c r="A2" t="s">
        <v>33</v>
      </c>
    </row>
    <row r="3" spans="1:1">
      <c r="A3" t="s">
        <v>34</v>
      </c>
    </row>
    <row r="4" spans="1:1">
      <c r="A4" t="s">
        <v>35</v>
      </c>
    </row>
    <row r="6" spans="1:1">
      <c r="A6" s="26" t="s">
        <v>36</v>
      </c>
    </row>
    <row r="7" spans="1:1">
      <c r="A7" t="s">
        <v>33</v>
      </c>
    </row>
    <row r="8" spans="1:1">
      <c r="A8" t="s">
        <v>35</v>
      </c>
    </row>
    <row r="10" spans="1:1">
      <c r="A10" s="26" t="s">
        <v>17</v>
      </c>
    </row>
    <row r="11" spans="1:1">
      <c r="A11" t="s">
        <v>37</v>
      </c>
    </row>
    <row r="12" spans="1:1">
      <c r="A12" t="s">
        <v>38</v>
      </c>
    </row>
  </sheetData>
  <sheetProtection algorithmName="SHA-512" hashValue="gQHlFEn5GHcju7nQ1nRLxElqclN5ERA4Guj7JEZjItx5/P+WawLbbYhZG8kcJL1yPt5v5wkCHGz/6GB6MPfq+A==" saltValue="6QlqYHorQx99WQRV++h+u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Gearon, Joseph (CED)</dc:creator>
  <cp:keywords/>
  <dc:description/>
  <cp:lastModifiedBy/>
  <cp:revision/>
  <dcterms:created xsi:type="dcterms:W3CDTF">2025-05-30T15:28:21Z</dcterms:created>
  <dcterms:modified xsi:type="dcterms:W3CDTF">2026-07-27T15:57:52Z</dcterms:modified>
  <cp:category/>
  <cp:contentStatus/>
</cp:coreProperties>
</file>